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1"/>
  </bookViews>
  <sheets>
    <sheet name="記入例" sheetId="1" r:id="rId1"/>
    <sheet name="指定請求書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<sst xmlns="http://schemas.openxmlformats.org/spreadsheetml/2006/main" count="111" uniqueCount="62">
  <si>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西暦</t>
  </si>
  <si>
    <t>取引先ｺｰﾄﾞ</t>
  </si>
  <si>
    <t>下記のとおり請求致します。</t>
  </si>
  <si>
    <t>〒</t>
  </si>
  <si>
    <t>住　所</t>
  </si>
  <si>
    <t>取引先名</t>
  </si>
  <si>
    <t>代表者名</t>
  </si>
  <si>
    <t>電話</t>
  </si>
  <si>
    <t>工事コード</t>
  </si>
  <si>
    <t>工事名</t>
  </si>
  <si>
    <t>発注番号</t>
  </si>
  <si>
    <t>当初契約金額</t>
  </si>
  <si>
    <t>税抜金額</t>
  </si>
  <si>
    <t>変更増減額</t>
  </si>
  <si>
    <t>注文合計①+②</t>
  </si>
  <si>
    <t>前回迄請求額</t>
  </si>
  <si>
    <t>今回請求額</t>
  </si>
  <si>
    <t>差引残額</t>
  </si>
  <si>
    <t>消費税（</t>
  </si>
  <si>
    <t>安全部会費</t>
  </si>
  <si>
    <t>振込銀行</t>
  </si>
  <si>
    <t>口座名義</t>
  </si>
  <si>
    <t>（注）</t>
  </si>
  <si>
    <t>・請求は当社担当者と打合せの上請求ください</t>
  </si>
  <si>
    <t>・月末締切り翌月５日必着。５日を過ぎると翌月回しになります</t>
  </si>
  <si>
    <t>・請求額より安全部会費・有償支給を相殺させていただきます</t>
  </si>
  <si>
    <t>・有償支給は後日明細書を送付いたします</t>
  </si>
  <si>
    <t>・安全部会費の領収書は発行しません</t>
  </si>
  <si>
    <t>支払金額</t>
  </si>
  <si>
    <t>※提出部数　1部・・・必ず控えを取っておいてください</t>
  </si>
  <si>
    <t>工事担当</t>
  </si>
  <si>
    <t>業　務</t>
  </si>
  <si>
    <t>経　理</t>
  </si>
  <si>
    <t xml:space="preserve">FAX </t>
  </si>
  <si>
    <t>①</t>
  </si>
  <si>
    <t>②</t>
  </si>
  <si>
    <t>③</t>
  </si>
  <si>
    <t>④</t>
  </si>
  <si>
    <t>⑤</t>
  </si>
  <si>
    <t>⑥</t>
  </si>
  <si>
    <t>有償支給(税込）</t>
  </si>
  <si>
    <r>
      <rPr>
        <sz val="24"/>
        <rFont val="ＭＳ 明朝"/>
        <family val="1"/>
      </rPr>
      <t>請　求　書</t>
    </r>
    <r>
      <rPr>
        <b/>
        <sz val="20"/>
        <rFont val="ＭＳ 明朝"/>
        <family val="1"/>
      </rPr>
      <t>（注文契約用）</t>
    </r>
  </si>
  <si>
    <r>
      <rPr>
        <sz val="14"/>
        <rFont val="ＭＳ 明朝"/>
        <family val="1"/>
      </rPr>
      <t>株式会社</t>
    </r>
    <r>
      <rPr>
        <sz val="11"/>
        <rFont val="ＭＳ 明朝"/>
        <family val="1"/>
      </rPr>
      <t>　</t>
    </r>
    <r>
      <rPr>
        <b/>
        <sz val="18"/>
        <rFont val="ＭＳ 明朝"/>
        <family val="1"/>
      </rPr>
      <t>山﨑建設</t>
    </r>
    <r>
      <rPr>
        <b/>
        <sz val="14"/>
        <rFont val="ＭＳ 明朝"/>
        <family val="1"/>
      </rPr>
      <t>　　御中</t>
    </r>
  </si>
  <si>
    <t>預金種別</t>
  </si>
  <si>
    <t>口座番号</t>
  </si>
  <si>
    <t>016001</t>
  </si>
  <si>
    <t>新潟県妙高市東陽町２番２０号</t>
  </si>
  <si>
    <t>株式会社山﨑建設</t>
  </si>
  <si>
    <t>代表取締役社長　　山﨑健吾</t>
  </si>
  <si>
    <t>八十二銀行　新井支店</t>
  </si>
  <si>
    <t>普通預金</t>
  </si>
  <si>
    <t>株式会社山﨑建設</t>
  </si>
  <si>
    <t>001</t>
  </si>
  <si>
    <t>)％</t>
  </si>
  <si>
    <t>1438</t>
  </si>
  <si>
    <t>税込金額</t>
  </si>
  <si>
    <t>944-0009</t>
  </si>
  <si>
    <t>0255-72-3129</t>
  </si>
  <si>
    <t>0255-72-1196</t>
  </si>
  <si>
    <t>・有償支給は後日明細書を郵送いたします</t>
  </si>
  <si>
    <t>〇×邸新築工事</t>
  </si>
  <si>
    <t>上　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</si>
</sst>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西暦 &quot;\ yyyy&quot; 年 &quot;m&quot; 月 &quot;d&quot; 日 &quot;"/>
    <numFmt numFmtId="177" formatCode="\ yyyy&quot; 年 &quot;m&quot; 月 &quot;d&quot; 日 &quot;"/>
    <numFmt numFmtId="178" formatCode="#,##0;[Red]\-#,##0;&quot;&quot;"/>
    <numFmt numFmtId="179" formatCode="yyyy&quot;年&quot;m&quot;月&quot;d&quot;日&quot;;@"/>
    <numFmt numFmtId="180" formatCode="0_);[Red]\(0\)"/>
    <numFmt numFmtId="181" formatCode="&quot;¥&quot;#,##0_);[Red]\(&quot;¥&quot;#,##0\)"/>
    <numFmt numFmtId="182" formatCode="#,##0_);[Red]\(#,##0\)"/>
    <numFmt numFmtId="183" formatCode="#,##0;&quot;▲ &quot;#,##0"/>
    <numFmt numFmtId="184" formatCode="#,##0_ ;[Red]\-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24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2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3" fillId="33" borderId="28" xfId="0" applyFont="1" applyFill="1" applyBorder="1" applyAlignment="1" applyProtection="1">
      <alignment horizontal="center"/>
      <protection locked="0"/>
    </xf>
    <xf numFmtId="49" fontId="13" fillId="33" borderId="28" xfId="0" applyNumberFormat="1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8" fontId="9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horizontal="center"/>
      <protection locked="0"/>
    </xf>
    <xf numFmtId="49" fontId="13" fillId="0" borderId="28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179" fontId="2" fillId="33" borderId="27" xfId="0" applyNumberFormat="1" applyFont="1" applyFill="1" applyBorder="1" applyAlignment="1" applyProtection="1">
      <alignment horizontal="center" vertical="center"/>
      <protection locked="0"/>
    </xf>
    <xf numFmtId="17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27" xfId="0" applyNumberFormat="1" applyFont="1" applyFill="1" applyBorder="1" applyAlignment="1" applyProtection="1">
      <alignment horizontal="center" vertical="center"/>
      <protection locked="0"/>
    </xf>
    <xf numFmtId="49" fontId="12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181" fontId="15" fillId="0" borderId="34" xfId="0" applyNumberFormat="1" applyFont="1" applyBorder="1" applyAlignment="1" applyProtection="1">
      <alignment horizontal="right" vertical="center"/>
      <protection/>
    </xf>
    <xf numFmtId="181" fontId="15" fillId="0" borderId="30" xfId="0" applyNumberFormat="1" applyFont="1" applyBorder="1" applyAlignment="1" applyProtection="1">
      <alignment horizontal="right" vertical="center"/>
      <protection/>
    </xf>
    <xf numFmtId="181" fontId="15" fillId="0" borderId="31" xfId="0" applyNumberFormat="1" applyFont="1" applyBorder="1" applyAlignment="1" applyProtection="1">
      <alignment horizontal="right" vertical="center"/>
      <protection/>
    </xf>
    <xf numFmtId="181" fontId="15" fillId="0" borderId="19" xfId="0" applyNumberFormat="1" applyFont="1" applyBorder="1" applyAlignment="1" applyProtection="1">
      <alignment horizontal="right" vertical="center"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5" fillId="0" borderId="11" xfId="0" applyNumberFormat="1" applyFont="1" applyBorder="1" applyAlignment="1" applyProtection="1">
      <alignment horizontal="right" vertical="center"/>
      <protection/>
    </xf>
    <xf numFmtId="181" fontId="15" fillId="0" borderId="35" xfId="0" applyNumberFormat="1" applyFont="1" applyBorder="1" applyAlignment="1" applyProtection="1">
      <alignment horizontal="right" vertical="center"/>
      <protection/>
    </xf>
    <xf numFmtId="181" fontId="15" fillId="0" borderId="28" xfId="0" applyNumberFormat="1" applyFont="1" applyBorder="1" applyAlignment="1" applyProtection="1">
      <alignment horizontal="right" vertical="center"/>
      <protection/>
    </xf>
    <xf numFmtId="181" fontId="15" fillId="0" borderId="36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49" fontId="2" fillId="0" borderId="36" xfId="0" applyNumberFormat="1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vertical="center"/>
      <protection locked="0"/>
    </xf>
    <xf numFmtId="49" fontId="2" fillId="0" borderId="38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8" fontId="9" fillId="33" borderId="15" xfId="48" applyNumberFormat="1" applyFont="1" applyFill="1" applyBorder="1" applyAlignment="1" applyProtection="1">
      <alignment vertical="center"/>
      <protection locked="0"/>
    </xf>
    <xf numFmtId="38" fontId="9" fillId="0" borderId="15" xfId="48" applyNumberFormat="1" applyFont="1" applyBorder="1" applyAlignment="1" applyProtection="1">
      <alignment vertical="center"/>
      <protection/>
    </xf>
    <xf numFmtId="182" fontId="9" fillId="0" borderId="13" xfId="0" applyNumberFormat="1" applyFont="1" applyBorder="1" applyAlignment="1" applyProtection="1">
      <alignment horizontal="right" vertical="center"/>
      <protection/>
    </xf>
    <xf numFmtId="182" fontId="9" fillId="0" borderId="27" xfId="0" applyNumberFormat="1" applyFont="1" applyBorder="1" applyAlignment="1" applyProtection="1">
      <alignment horizontal="right" vertical="center"/>
      <protection/>
    </xf>
    <xf numFmtId="182" fontId="9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0" borderId="27" xfId="0" applyNumberFormat="1" applyFont="1" applyBorder="1" applyAlignment="1" applyProtection="1">
      <alignment horizontal="right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38" fontId="9" fillId="0" borderId="15" xfId="0" applyNumberFormat="1" applyFont="1" applyBorder="1" applyAlignment="1" applyProtection="1">
      <alignment vertical="center"/>
      <protection/>
    </xf>
    <xf numFmtId="38" fontId="9" fillId="33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38" fontId="9" fillId="0" borderId="26" xfId="48" applyFont="1" applyBorder="1" applyAlignment="1" applyProtection="1">
      <alignment horizontal="center" vertical="center"/>
      <protection locked="0"/>
    </xf>
    <xf numFmtId="38" fontId="9" fillId="0" borderId="14" xfId="48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79" fontId="2" fillId="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left" shrinkToFit="1"/>
      <protection locked="0"/>
    </xf>
    <xf numFmtId="38" fontId="9" fillId="0" borderId="15" xfId="48" applyNumberFormat="1" applyFont="1" applyFill="1" applyBorder="1" applyAlignment="1" applyProtection="1">
      <alignment vertical="center"/>
      <protection locked="0"/>
    </xf>
    <xf numFmtId="38" fontId="9" fillId="0" borderId="15" xfId="0" applyNumberFormat="1" applyFont="1" applyFill="1" applyBorder="1" applyAlignment="1" applyProtection="1">
      <alignment vertical="center"/>
      <protection locked="0"/>
    </xf>
    <xf numFmtId="38" fontId="9" fillId="0" borderId="26" xfId="48" applyFont="1" applyBorder="1" applyAlignment="1" applyProtection="1">
      <alignment horizontal="center" vertical="center"/>
      <protection/>
    </xf>
    <xf numFmtId="38" fontId="9" fillId="0" borderId="14" xfId="48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8</xdr:row>
      <xdr:rowOff>57150</xdr:rowOff>
    </xdr:from>
    <xdr:to>
      <xdr:col>23</xdr:col>
      <xdr:colOff>47625</xdr:colOff>
      <xdr:row>9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219325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0</xdr:row>
      <xdr:rowOff>123825</xdr:rowOff>
    </xdr:from>
    <xdr:to>
      <xdr:col>14</xdr:col>
      <xdr:colOff>323850</xdr:colOff>
      <xdr:row>1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7277100" y="123825"/>
          <a:ext cx="1219200" cy="238125"/>
        </a:xfrm>
        <a:prstGeom prst="wedgeRoundRectCallout">
          <a:avLst>
            <a:gd name="adj1" fmla="val 77101"/>
            <a:gd name="adj2" fmla="val -18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12</xdr:col>
      <xdr:colOff>590550</xdr:colOff>
      <xdr:row>4</xdr:row>
      <xdr:rowOff>66675</xdr:rowOff>
    </xdr:to>
    <xdr:sp>
      <xdr:nvSpPr>
        <xdr:cNvPr id="3" name="AutoShape 2"/>
        <xdr:cNvSpPr>
          <a:spLocks/>
        </xdr:cNvSpPr>
      </xdr:nvSpPr>
      <xdr:spPr>
        <a:xfrm>
          <a:off x="5524500" y="685800"/>
          <a:ext cx="1590675" cy="533400"/>
        </a:xfrm>
        <a:prstGeom prst="wedgeRoundRectCallout">
          <a:avLst>
            <a:gd name="adj1" fmla="val 85916"/>
            <a:gd name="adj2" fmla="val -27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弊社の注文書に記載している６桁のコードをご記入ください。</a:t>
          </a:r>
        </a:p>
      </xdr:txBody>
    </xdr:sp>
    <xdr:clientData/>
  </xdr:twoCellAnchor>
  <xdr:twoCellAnchor>
    <xdr:from>
      <xdr:col>3</xdr:col>
      <xdr:colOff>66675</xdr:colOff>
      <xdr:row>3</xdr:row>
      <xdr:rowOff>133350</xdr:rowOff>
    </xdr:from>
    <xdr:to>
      <xdr:col>5</xdr:col>
      <xdr:colOff>295275</xdr:colOff>
      <xdr:row>6</xdr:row>
      <xdr:rowOff>57150</xdr:rowOff>
    </xdr:to>
    <xdr:sp>
      <xdr:nvSpPr>
        <xdr:cNvPr id="4" name="AutoShape 2"/>
        <xdr:cNvSpPr>
          <a:spLocks/>
        </xdr:cNvSpPr>
      </xdr:nvSpPr>
      <xdr:spPr>
        <a:xfrm>
          <a:off x="2028825" y="1133475"/>
          <a:ext cx="1590675" cy="533400"/>
        </a:xfrm>
        <a:prstGeom prst="wedgeRoundRectCallout">
          <a:avLst>
            <a:gd name="adj1" fmla="val -86476"/>
            <a:gd name="adj2" fmla="val 80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弊社の注文書に記載してある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桁のコードをご記入ください。</a:t>
          </a:r>
        </a:p>
      </xdr:txBody>
    </xdr:sp>
    <xdr:clientData/>
  </xdr:twoCellAnchor>
  <xdr:twoCellAnchor>
    <xdr:from>
      <xdr:col>6</xdr:col>
      <xdr:colOff>47625</xdr:colOff>
      <xdr:row>5</xdr:row>
      <xdr:rowOff>38100</xdr:rowOff>
    </xdr:from>
    <xdr:to>
      <xdr:col>10</xdr:col>
      <xdr:colOff>133350</xdr:colOff>
      <xdr:row>7</xdr:row>
      <xdr:rowOff>114300</xdr:rowOff>
    </xdr:to>
    <xdr:sp>
      <xdr:nvSpPr>
        <xdr:cNvPr id="5" name="AutoShape 2"/>
        <xdr:cNvSpPr>
          <a:spLocks/>
        </xdr:cNvSpPr>
      </xdr:nvSpPr>
      <xdr:spPr>
        <a:xfrm>
          <a:off x="4067175" y="1419225"/>
          <a:ext cx="1590675" cy="533400"/>
        </a:xfrm>
        <a:prstGeom prst="wedgeRoundRectCallout">
          <a:avLst>
            <a:gd name="adj1" fmla="val -94259"/>
            <a:gd name="adj2" fmla="val 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弊社の注文書に記載してある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桁のコードをご記入ください。</a:t>
          </a:r>
        </a:p>
      </xdr:txBody>
    </xdr:sp>
    <xdr:clientData/>
  </xdr:twoCellAnchor>
  <xdr:twoCellAnchor>
    <xdr:from>
      <xdr:col>8</xdr:col>
      <xdr:colOff>190500</xdr:colOff>
      <xdr:row>9</xdr:row>
      <xdr:rowOff>104775</xdr:rowOff>
    </xdr:from>
    <xdr:to>
      <xdr:col>11</xdr:col>
      <xdr:colOff>371475</xdr:colOff>
      <xdr:row>11</xdr:row>
      <xdr:rowOff>123825</xdr:rowOff>
    </xdr:to>
    <xdr:sp>
      <xdr:nvSpPr>
        <xdr:cNvPr id="6" name="AutoShape 2"/>
        <xdr:cNvSpPr>
          <a:spLocks/>
        </xdr:cNvSpPr>
      </xdr:nvSpPr>
      <xdr:spPr>
        <a:xfrm>
          <a:off x="4829175" y="2571750"/>
          <a:ext cx="1590675" cy="533400"/>
        </a:xfrm>
        <a:prstGeom prst="wedgeRoundRectCallout">
          <a:avLst>
            <a:gd name="adj1" fmla="val -83486"/>
            <a:gd name="adj2" fmla="val -46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弊社の注文書の工事名をご記入ください。</a:t>
          </a:r>
        </a:p>
      </xdr:txBody>
    </xdr:sp>
    <xdr:clientData/>
  </xdr:twoCellAnchor>
  <xdr:twoCellAnchor>
    <xdr:from>
      <xdr:col>0</xdr:col>
      <xdr:colOff>0</xdr:colOff>
      <xdr:row>22</xdr:row>
      <xdr:rowOff>180975</xdr:rowOff>
    </xdr:from>
    <xdr:to>
      <xdr:col>2</xdr:col>
      <xdr:colOff>800100</xdr:colOff>
      <xdr:row>26</xdr:row>
      <xdr:rowOff>76200</xdr:rowOff>
    </xdr:to>
    <xdr:sp>
      <xdr:nvSpPr>
        <xdr:cNvPr id="7" name="AutoShape 2"/>
        <xdr:cNvSpPr>
          <a:spLocks/>
        </xdr:cNvSpPr>
      </xdr:nvSpPr>
      <xdr:spPr>
        <a:xfrm>
          <a:off x="0" y="6210300"/>
          <a:ext cx="1590675" cy="714375"/>
        </a:xfrm>
        <a:prstGeom prst="wedgeRoundRectCallout">
          <a:avLst>
            <a:gd name="adj1" fmla="val 71550"/>
            <a:gd name="adj2" fmla="val -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ここに表示される金額を支払より相殺させていただきます。</a:t>
          </a:r>
        </a:p>
      </xdr:txBody>
    </xdr:sp>
    <xdr:clientData/>
  </xdr:twoCellAnchor>
  <xdr:twoCellAnchor>
    <xdr:from>
      <xdr:col>0</xdr:col>
      <xdr:colOff>266700</xdr:colOff>
      <xdr:row>0</xdr:row>
      <xdr:rowOff>161925</xdr:rowOff>
    </xdr:from>
    <xdr:to>
      <xdr:col>3</xdr:col>
      <xdr:colOff>323850</xdr:colOff>
      <xdr:row>1</xdr:row>
      <xdr:rowOff>238125</xdr:rowOff>
    </xdr:to>
    <xdr:sp>
      <xdr:nvSpPr>
        <xdr:cNvPr id="8" name="AutoShape 2"/>
        <xdr:cNvSpPr>
          <a:spLocks/>
        </xdr:cNvSpPr>
      </xdr:nvSpPr>
      <xdr:spPr>
        <a:xfrm>
          <a:off x="266700" y="161925"/>
          <a:ext cx="2019300" cy="361950"/>
        </a:xfrm>
        <a:prstGeom prst="wedgeRoundRectCallout">
          <a:avLst>
            <a:gd name="adj1" fmla="val -50560"/>
            <a:gd name="adj2" fmla="val 1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青色の部分をご記入してください。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8</xdr:row>
      <xdr:rowOff>57150</xdr:rowOff>
    </xdr:from>
    <xdr:to>
      <xdr:col>23</xdr:col>
      <xdr:colOff>47625</xdr:colOff>
      <xdr:row>9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219325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0">
      <selection activeCell="D16" sqref="D16:E21"/>
    </sheetView>
  </sheetViews>
  <sheetFormatPr defaultColWidth="9.00390625" defaultRowHeight="13.5"/>
  <cols>
    <col min="1" max="1" width="6.375" style="3" customWidth="1"/>
    <col min="2" max="2" width="4.00390625" style="3" customWidth="1"/>
    <col min="3" max="3" width="15.375" style="3" customWidth="1"/>
    <col min="4" max="4" width="10.375" style="3" customWidth="1"/>
    <col min="5" max="5" width="7.50390625" style="3" customWidth="1"/>
    <col min="6" max="6" width="9.125" style="3" customWidth="1"/>
    <col min="7" max="7" width="4.125" style="3" customWidth="1"/>
    <col min="8" max="8" width="4.00390625" style="3" customWidth="1"/>
    <col min="9" max="9" width="7.75390625" style="3" customWidth="1"/>
    <col min="10" max="10" width="3.875" style="3" customWidth="1"/>
    <col min="11" max="11" width="6.875" style="3" customWidth="1"/>
    <col min="12" max="12" width="6.25390625" style="3" customWidth="1"/>
    <col min="13" max="13" width="13.25390625" style="3" customWidth="1"/>
    <col min="14" max="14" width="8.375" style="3" customWidth="1"/>
    <col min="15" max="15" width="6.50390625" style="3" customWidth="1"/>
    <col min="16" max="16" width="3.50390625" style="3" customWidth="1"/>
    <col min="17" max="17" width="2.00390625" style="3" customWidth="1"/>
    <col min="18" max="18" width="2.75390625" style="3" customWidth="1"/>
    <col min="19" max="19" width="5.75390625" style="3" customWidth="1"/>
    <col min="20" max="20" width="3.375" style="3" customWidth="1"/>
    <col min="21" max="23" width="3.50390625" style="3" customWidth="1"/>
    <col min="24" max="24" width="2.25390625" style="3" customWidth="1"/>
    <col min="25" max="16384" width="9.00390625" style="3" customWidth="1"/>
  </cols>
  <sheetData>
    <row r="1" spans="1:2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 t="s">
        <v>0</v>
      </c>
      <c r="R1" s="42"/>
      <c r="S1" s="43">
        <v>43861</v>
      </c>
      <c r="T1" s="43"/>
      <c r="U1" s="43"/>
      <c r="V1" s="43"/>
      <c r="W1" s="43"/>
      <c r="X1" s="44"/>
    </row>
    <row r="2" spans="1:24" ht="29.25" thickBo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7" customHeight="1" thickBot="1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 t="s">
        <v>1</v>
      </c>
      <c r="O3" s="46"/>
      <c r="P3" s="47"/>
      <c r="Q3" s="48" t="s">
        <v>45</v>
      </c>
      <c r="R3" s="49"/>
      <c r="S3" s="49"/>
      <c r="T3" s="49"/>
      <c r="U3" s="49"/>
      <c r="V3" s="49"/>
      <c r="W3" s="49"/>
      <c r="X3" s="50"/>
    </row>
    <row r="4" spans="1:24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 t="s">
        <v>3</v>
      </c>
      <c r="N5" s="51" t="s">
        <v>56</v>
      </c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1:24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 t="s">
        <v>4</v>
      </c>
      <c r="N6" s="53" t="s">
        <v>46</v>
      </c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4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  <row r="8" spans="1:24" ht="25.5" customHeight="1" thickBot="1">
      <c r="A8" s="2" t="s">
        <v>8</v>
      </c>
      <c r="B8" s="2"/>
      <c r="C8" s="26">
        <v>2080100</v>
      </c>
      <c r="D8" s="1" t="s">
        <v>10</v>
      </c>
      <c r="E8" s="27" t="s">
        <v>52</v>
      </c>
      <c r="F8" s="1"/>
      <c r="G8" s="1"/>
      <c r="H8" s="1"/>
      <c r="I8" s="1"/>
      <c r="J8" s="1"/>
      <c r="K8" s="1"/>
      <c r="L8" s="1"/>
      <c r="M8" s="4" t="s">
        <v>5</v>
      </c>
      <c r="N8" s="53" t="s">
        <v>47</v>
      </c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ht="24" customHeight="1" thickBot="1">
      <c r="A9" s="2" t="s">
        <v>9</v>
      </c>
      <c r="B9" s="2"/>
      <c r="C9" s="55" t="s">
        <v>60</v>
      </c>
      <c r="D9" s="55"/>
      <c r="E9" s="55"/>
      <c r="F9" s="55"/>
      <c r="G9" s="55"/>
      <c r="H9" s="55"/>
      <c r="I9" s="55"/>
      <c r="J9" s="55"/>
      <c r="K9" s="55"/>
      <c r="L9" s="1"/>
      <c r="M9" s="4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</row>
    <row r="10" spans="1:24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 t="s">
        <v>6</v>
      </c>
      <c r="N10" s="56" t="s">
        <v>48</v>
      </c>
      <c r="O10" s="56"/>
      <c r="P10" s="56"/>
      <c r="Q10" s="56"/>
      <c r="R10" s="56"/>
      <c r="S10" s="56"/>
      <c r="T10" s="56"/>
      <c r="U10" s="56"/>
      <c r="V10" s="56"/>
      <c r="W10" s="56"/>
      <c r="X10" s="6"/>
    </row>
    <row r="11" spans="1:24" ht="15" customHeight="1">
      <c r="A11" s="57" t="s">
        <v>16</v>
      </c>
      <c r="B11" s="58"/>
      <c r="C11" s="59"/>
      <c r="D11" s="66">
        <f>SUM(D21:H21)</f>
        <v>770000</v>
      </c>
      <c r="E11" s="67"/>
      <c r="F11" s="67"/>
      <c r="G11" s="67"/>
      <c r="H11" s="68"/>
      <c r="I11" s="1"/>
      <c r="J11" s="1"/>
      <c r="K11" s="1"/>
      <c r="L11" s="1"/>
      <c r="M11" s="5"/>
      <c r="N11" s="34" t="s">
        <v>7</v>
      </c>
      <c r="O11" s="75" t="s">
        <v>57</v>
      </c>
      <c r="P11" s="75"/>
      <c r="Q11" s="75"/>
      <c r="R11" s="75"/>
      <c r="S11" s="75"/>
      <c r="T11" s="75"/>
      <c r="U11" s="75"/>
      <c r="V11" s="75"/>
      <c r="W11" s="75"/>
      <c r="X11" s="76"/>
    </row>
    <row r="12" spans="1:24" ht="15" customHeight="1" thickBot="1">
      <c r="A12" s="60"/>
      <c r="B12" s="61"/>
      <c r="C12" s="62"/>
      <c r="D12" s="69"/>
      <c r="E12" s="70"/>
      <c r="F12" s="70"/>
      <c r="G12" s="70"/>
      <c r="H12" s="71"/>
      <c r="I12" s="1"/>
      <c r="J12" s="1"/>
      <c r="K12" s="1"/>
      <c r="L12" s="1"/>
      <c r="M12" s="8"/>
      <c r="N12" s="35" t="s">
        <v>33</v>
      </c>
      <c r="O12" s="77" t="s">
        <v>58</v>
      </c>
      <c r="P12" s="77"/>
      <c r="Q12" s="77"/>
      <c r="R12" s="77"/>
      <c r="S12" s="77"/>
      <c r="T12" s="77"/>
      <c r="U12" s="77"/>
      <c r="V12" s="77"/>
      <c r="W12" s="77"/>
      <c r="X12" s="78"/>
    </row>
    <row r="13" spans="1:24" ht="18" customHeight="1" thickBot="1">
      <c r="A13" s="63"/>
      <c r="B13" s="64"/>
      <c r="C13" s="65"/>
      <c r="D13" s="72"/>
      <c r="E13" s="73"/>
      <c r="F13" s="73"/>
      <c r="G13" s="73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9" t="s">
        <v>20</v>
      </c>
      <c r="O14" s="80"/>
      <c r="P14" s="81" t="s">
        <v>49</v>
      </c>
      <c r="Q14" s="82"/>
      <c r="R14" s="82"/>
      <c r="S14" s="82"/>
      <c r="T14" s="82"/>
      <c r="U14" s="82"/>
      <c r="V14" s="82"/>
      <c r="W14" s="82"/>
      <c r="X14" s="83"/>
    </row>
    <row r="15" spans="1:24" ht="15" customHeight="1" thickBot="1">
      <c r="A15" s="84"/>
      <c r="B15" s="85"/>
      <c r="C15" s="86"/>
      <c r="D15" s="87" t="s">
        <v>12</v>
      </c>
      <c r="E15" s="87"/>
      <c r="F15" s="9" t="s">
        <v>18</v>
      </c>
      <c r="G15" s="28">
        <v>10</v>
      </c>
      <c r="H15" s="10" t="s">
        <v>53</v>
      </c>
      <c r="I15" s="88" t="s">
        <v>55</v>
      </c>
      <c r="J15" s="89"/>
      <c r="K15" s="90"/>
      <c r="L15" s="1"/>
      <c r="M15" s="1"/>
      <c r="N15" s="79" t="s">
        <v>43</v>
      </c>
      <c r="O15" s="80"/>
      <c r="P15" s="81" t="s">
        <v>50</v>
      </c>
      <c r="Q15" s="82"/>
      <c r="R15" s="82"/>
      <c r="S15" s="82"/>
      <c r="T15" s="82"/>
      <c r="U15" s="82"/>
      <c r="V15" s="82"/>
      <c r="W15" s="82"/>
      <c r="X15" s="83"/>
    </row>
    <row r="16" spans="1:24" ht="15" customHeight="1" thickBot="1">
      <c r="A16" s="91" t="s">
        <v>34</v>
      </c>
      <c r="B16" s="87" t="s">
        <v>11</v>
      </c>
      <c r="C16" s="87"/>
      <c r="D16" s="92">
        <v>1000000</v>
      </c>
      <c r="E16" s="92"/>
      <c r="F16" s="93">
        <f>ROUND(+D16*$G$15/100,1)</f>
        <v>100000</v>
      </c>
      <c r="G16" s="93"/>
      <c r="H16" s="93"/>
      <c r="I16" s="94">
        <f>SUM(D16:H17)</f>
        <v>1100000</v>
      </c>
      <c r="J16" s="95"/>
      <c r="K16" s="96"/>
      <c r="L16" s="1"/>
      <c r="M16" s="1"/>
      <c r="N16" s="79" t="s">
        <v>44</v>
      </c>
      <c r="O16" s="80"/>
      <c r="P16" s="81" t="s">
        <v>54</v>
      </c>
      <c r="Q16" s="82"/>
      <c r="R16" s="82"/>
      <c r="S16" s="82"/>
      <c r="T16" s="82"/>
      <c r="U16" s="82"/>
      <c r="V16" s="82"/>
      <c r="W16" s="82"/>
      <c r="X16" s="83"/>
    </row>
    <row r="17" spans="1:24" ht="15" customHeight="1" thickBot="1">
      <c r="A17" s="91"/>
      <c r="B17" s="87"/>
      <c r="C17" s="87"/>
      <c r="D17" s="92"/>
      <c r="E17" s="92"/>
      <c r="F17" s="93"/>
      <c r="G17" s="93"/>
      <c r="H17" s="93"/>
      <c r="I17" s="94"/>
      <c r="J17" s="95"/>
      <c r="K17" s="96"/>
      <c r="L17" s="97" t="s">
        <v>22</v>
      </c>
      <c r="M17" s="98"/>
      <c r="N17" s="79" t="s">
        <v>21</v>
      </c>
      <c r="O17" s="80"/>
      <c r="P17" s="81" t="s">
        <v>51</v>
      </c>
      <c r="Q17" s="82"/>
      <c r="R17" s="82"/>
      <c r="S17" s="82"/>
      <c r="T17" s="82"/>
      <c r="U17" s="82"/>
      <c r="V17" s="82"/>
      <c r="W17" s="82"/>
      <c r="X17" s="83"/>
    </row>
    <row r="18" spans="1:24" ht="30" customHeight="1" thickBot="1">
      <c r="A18" s="33" t="s">
        <v>35</v>
      </c>
      <c r="B18" s="87" t="s">
        <v>13</v>
      </c>
      <c r="C18" s="87"/>
      <c r="D18" s="92">
        <v>200000</v>
      </c>
      <c r="E18" s="92"/>
      <c r="F18" s="93">
        <f>ROUND(+D18*$G$15/100,1)</f>
        <v>20000</v>
      </c>
      <c r="G18" s="93"/>
      <c r="H18" s="93"/>
      <c r="I18" s="99">
        <f>SUM(D18:H18)</f>
        <v>220000</v>
      </c>
      <c r="J18" s="100"/>
      <c r="K18" s="101"/>
      <c r="M18" s="102" t="s">
        <v>23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30" customHeight="1" thickBot="1">
      <c r="A19" s="11" t="s">
        <v>36</v>
      </c>
      <c r="B19" s="87" t="s">
        <v>14</v>
      </c>
      <c r="C19" s="87"/>
      <c r="D19" s="103">
        <f>+D16+D18</f>
        <v>1200000</v>
      </c>
      <c r="E19" s="103"/>
      <c r="F19" s="103">
        <f>SUM(F16:H18)</f>
        <v>120000</v>
      </c>
      <c r="G19" s="103"/>
      <c r="H19" s="103"/>
      <c r="I19" s="99">
        <f>SUM(D19:H19)</f>
        <v>1320000</v>
      </c>
      <c r="J19" s="100"/>
      <c r="K19" s="101"/>
      <c r="L19" s="1"/>
      <c r="M19" s="102" t="s">
        <v>24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30" customHeight="1" thickBot="1">
      <c r="A20" s="11" t="s">
        <v>37</v>
      </c>
      <c r="B20" s="87" t="s">
        <v>15</v>
      </c>
      <c r="C20" s="87"/>
      <c r="D20" s="104">
        <v>500000</v>
      </c>
      <c r="E20" s="104"/>
      <c r="F20" s="103">
        <f>ROUND(+D20*$G$15/100,1)</f>
        <v>50000</v>
      </c>
      <c r="G20" s="103"/>
      <c r="H20" s="103"/>
      <c r="I20" s="99">
        <f>SUM(D20:H20)</f>
        <v>550000</v>
      </c>
      <c r="J20" s="100"/>
      <c r="K20" s="101"/>
      <c r="L20" s="1"/>
      <c r="M20" s="102" t="s">
        <v>25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30" customHeight="1" thickBot="1">
      <c r="A21" s="11" t="s">
        <v>38</v>
      </c>
      <c r="B21" s="87" t="s">
        <v>16</v>
      </c>
      <c r="C21" s="87"/>
      <c r="D21" s="104">
        <v>700000</v>
      </c>
      <c r="E21" s="104"/>
      <c r="F21" s="103">
        <f>ROUND(+D21*$G$15/100,1)</f>
        <v>70000</v>
      </c>
      <c r="G21" s="103"/>
      <c r="H21" s="103"/>
      <c r="I21" s="99">
        <f>SUM(D21:H21)</f>
        <v>770000</v>
      </c>
      <c r="J21" s="100"/>
      <c r="K21" s="101"/>
      <c r="L21" s="1"/>
      <c r="M21" s="102" t="s">
        <v>59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27" customHeight="1" thickBot="1">
      <c r="A22" s="11" t="s">
        <v>39</v>
      </c>
      <c r="B22" s="87" t="s">
        <v>17</v>
      </c>
      <c r="C22" s="87"/>
      <c r="D22" s="103">
        <f>+D19-D20-D21</f>
        <v>0</v>
      </c>
      <c r="E22" s="103"/>
      <c r="F22" s="103">
        <f>ROUND(+D22*$G$15/100,1)</f>
        <v>0</v>
      </c>
      <c r="G22" s="103"/>
      <c r="H22" s="103"/>
      <c r="I22" s="99">
        <f>SUM(D22:H22)</f>
        <v>0</v>
      </c>
      <c r="J22" s="100"/>
      <c r="K22" s="101"/>
      <c r="L22" s="1"/>
      <c r="M22" s="102" t="s">
        <v>27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27" customHeight="1" thickBot="1">
      <c r="A23" s="29"/>
      <c r="B23" s="30"/>
      <c r="C23" s="30"/>
      <c r="D23" s="31"/>
      <c r="E23" s="31"/>
      <c r="F23" s="31"/>
      <c r="G23" s="31"/>
      <c r="H23" s="31"/>
      <c r="I23" s="1"/>
      <c r="J23" s="1"/>
      <c r="K23" s="1"/>
      <c r="L23" s="1"/>
      <c r="M23" s="22" t="s">
        <v>40</v>
      </c>
      <c r="N23" s="23"/>
      <c r="O23" s="24"/>
      <c r="P23" s="108" t="s">
        <v>28</v>
      </c>
      <c r="Q23" s="109"/>
      <c r="R23" s="110"/>
      <c r="S23" s="23"/>
      <c r="T23" s="24"/>
      <c r="U23" s="24"/>
      <c r="V23" s="24"/>
      <c r="W23" s="25"/>
      <c r="X23" s="1"/>
    </row>
    <row r="24" spans="1:24" ht="7.5" customHeight="1" thickBot="1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1"/>
      <c r="M24" s="21"/>
      <c r="N24" s="7"/>
      <c r="O24" s="7"/>
      <c r="P24" s="111"/>
      <c r="Q24" s="111"/>
      <c r="R24" s="111"/>
      <c r="S24" s="7"/>
      <c r="T24" s="7"/>
      <c r="U24" s="7"/>
      <c r="V24" s="7"/>
      <c r="W24" s="7"/>
      <c r="X24" s="1"/>
    </row>
    <row r="25" spans="1:24" ht="21" customHeight="1" thickBot="1">
      <c r="A25" s="1"/>
      <c r="B25" s="1"/>
      <c r="C25" s="1"/>
      <c r="D25" s="41" t="s">
        <v>19</v>
      </c>
      <c r="E25" s="42"/>
      <c r="F25" s="112">
        <f>ROUND(+$D$21*1/1000,0)</f>
        <v>700</v>
      </c>
      <c r="G25" s="113">
        <f>IF($D$19&lt;500000,0,ROUND(+$D$21*1/1000,0))</f>
        <v>700</v>
      </c>
      <c r="H25" s="32"/>
      <c r="I25" s="32"/>
      <c r="J25" s="32"/>
      <c r="K25" s="114" t="s">
        <v>30</v>
      </c>
      <c r="L25" s="115"/>
      <c r="M25" s="114" t="s">
        <v>61</v>
      </c>
      <c r="N25" s="116"/>
      <c r="O25" s="116"/>
      <c r="P25" s="116"/>
      <c r="Q25" s="115"/>
      <c r="R25" s="106" t="s">
        <v>31</v>
      </c>
      <c r="S25" s="106"/>
      <c r="T25" s="106"/>
      <c r="U25" s="105" t="s">
        <v>32</v>
      </c>
      <c r="V25" s="106"/>
      <c r="W25" s="106"/>
      <c r="X25" s="107"/>
    </row>
    <row r="26" spans="1:24" ht="9" customHeight="1">
      <c r="A26" s="1"/>
      <c r="B26" s="1"/>
      <c r="C26" s="1"/>
      <c r="D26" s="1"/>
      <c r="E26" s="1"/>
      <c r="F26" s="1"/>
      <c r="G26" s="1"/>
      <c r="H26" s="7"/>
      <c r="I26" s="7"/>
      <c r="J26" s="7"/>
      <c r="K26" s="12"/>
      <c r="L26" s="13"/>
      <c r="M26" s="12"/>
      <c r="N26" s="14"/>
      <c r="O26" s="14"/>
      <c r="P26" s="14"/>
      <c r="Q26" s="13"/>
      <c r="R26" s="14"/>
      <c r="S26" s="14"/>
      <c r="T26" s="14"/>
      <c r="U26" s="12"/>
      <c r="V26" s="14"/>
      <c r="W26" s="14"/>
      <c r="X26" s="13"/>
    </row>
    <row r="27" spans="1:24" ht="9" customHeight="1">
      <c r="A27" s="1"/>
      <c r="B27" s="1"/>
      <c r="C27" s="1"/>
      <c r="D27" s="1"/>
      <c r="E27" s="1"/>
      <c r="F27" s="1"/>
      <c r="G27" s="1"/>
      <c r="H27" s="7"/>
      <c r="I27" s="7"/>
      <c r="J27" s="7"/>
      <c r="K27" s="15"/>
      <c r="L27" s="16"/>
      <c r="M27" s="15"/>
      <c r="N27" s="7"/>
      <c r="O27" s="7"/>
      <c r="P27" s="7"/>
      <c r="Q27" s="16"/>
      <c r="R27" s="7"/>
      <c r="S27" s="7"/>
      <c r="T27" s="7"/>
      <c r="U27" s="15"/>
      <c r="V27" s="7"/>
      <c r="W27" s="7"/>
      <c r="X27" s="16"/>
    </row>
    <row r="28" spans="1:24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6"/>
      <c r="M28" s="15"/>
      <c r="N28" s="7"/>
      <c r="O28" s="7"/>
      <c r="P28" s="7"/>
      <c r="Q28" s="16"/>
      <c r="R28" s="7"/>
      <c r="S28" s="7"/>
      <c r="T28" s="7"/>
      <c r="U28" s="15"/>
      <c r="V28" s="7"/>
      <c r="W28" s="7"/>
      <c r="X28" s="16"/>
    </row>
    <row r="29" spans="1:24" ht="18" customHeight="1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5"/>
      <c r="L29" s="16"/>
      <c r="M29" s="15"/>
      <c r="N29" s="7"/>
      <c r="O29" s="7"/>
      <c r="P29" s="7"/>
      <c r="Q29" s="16"/>
      <c r="R29" s="7"/>
      <c r="S29" s="7"/>
      <c r="T29" s="7"/>
      <c r="U29" s="15"/>
      <c r="V29" s="7"/>
      <c r="W29" s="7"/>
      <c r="X29" s="16"/>
    </row>
    <row r="30" spans="2:24" ht="9" customHeight="1">
      <c r="B30" s="1"/>
      <c r="C30" s="1"/>
      <c r="D30" s="1"/>
      <c r="E30" s="1"/>
      <c r="F30" s="1"/>
      <c r="G30" s="1"/>
      <c r="H30" s="1"/>
      <c r="I30" s="1"/>
      <c r="J30" s="1"/>
      <c r="K30" s="17"/>
      <c r="L30" s="18"/>
      <c r="M30" s="17"/>
      <c r="N30" s="19"/>
      <c r="O30" s="19"/>
      <c r="P30" s="19"/>
      <c r="Q30" s="18"/>
      <c r="R30" s="19"/>
      <c r="S30" s="19"/>
      <c r="T30" s="19"/>
      <c r="U30" s="17"/>
      <c r="V30" s="19"/>
      <c r="W30" s="19"/>
      <c r="X30" s="18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6:11" ht="13.5">
      <c r="F32" s="1"/>
      <c r="G32" s="1"/>
      <c r="H32" s="1"/>
      <c r="I32" s="1"/>
      <c r="J32" s="1"/>
      <c r="K32" s="1"/>
    </row>
  </sheetData>
  <sheetProtection formatCells="0" selectLockedCells="1"/>
  <mergeCells count="64">
    <mergeCell ref="U25:X25"/>
    <mergeCell ref="P23:R23"/>
    <mergeCell ref="P24:R24"/>
    <mergeCell ref="D25:E25"/>
    <mergeCell ref="F25:G25"/>
    <mergeCell ref="K25:L25"/>
    <mergeCell ref="R25:T25"/>
    <mergeCell ref="M25:Q25"/>
    <mergeCell ref="B21:C21"/>
    <mergeCell ref="D21:E21"/>
    <mergeCell ref="F21:H21"/>
    <mergeCell ref="I21:K21"/>
    <mergeCell ref="M21:X21"/>
    <mergeCell ref="B22:C22"/>
    <mergeCell ref="D22:E22"/>
    <mergeCell ref="F22:H22"/>
    <mergeCell ref="I22:K22"/>
    <mergeCell ref="M22:X22"/>
    <mergeCell ref="B19:C19"/>
    <mergeCell ref="D19:E19"/>
    <mergeCell ref="F19:H19"/>
    <mergeCell ref="I19:K19"/>
    <mergeCell ref="M19:X19"/>
    <mergeCell ref="B20:C20"/>
    <mergeCell ref="D20:E20"/>
    <mergeCell ref="F20:H20"/>
    <mergeCell ref="I20:K20"/>
    <mergeCell ref="M20:X20"/>
    <mergeCell ref="P16:X16"/>
    <mergeCell ref="L17:M17"/>
    <mergeCell ref="N17:O17"/>
    <mergeCell ref="P17:X17"/>
    <mergeCell ref="B18:C18"/>
    <mergeCell ref="D18:E18"/>
    <mergeCell ref="F18:H18"/>
    <mergeCell ref="I18:K18"/>
    <mergeCell ref="M18:X18"/>
    <mergeCell ref="A16:A17"/>
    <mergeCell ref="B16:C17"/>
    <mergeCell ref="D16:E17"/>
    <mergeCell ref="F16:H17"/>
    <mergeCell ref="I16:K17"/>
    <mergeCell ref="N16:O16"/>
    <mergeCell ref="N14:O14"/>
    <mergeCell ref="P14:X14"/>
    <mergeCell ref="A15:C15"/>
    <mergeCell ref="D15:E15"/>
    <mergeCell ref="I15:K15"/>
    <mergeCell ref="N15:O15"/>
    <mergeCell ref="P15:X15"/>
    <mergeCell ref="N6:X7"/>
    <mergeCell ref="N8:X9"/>
    <mergeCell ref="C9:K9"/>
    <mergeCell ref="N10:W10"/>
    <mergeCell ref="A11:C13"/>
    <mergeCell ref="D11:H13"/>
    <mergeCell ref="O11:X11"/>
    <mergeCell ref="O12:X12"/>
    <mergeCell ref="Q1:R1"/>
    <mergeCell ref="S1:X1"/>
    <mergeCell ref="A2:X2"/>
    <mergeCell ref="N3:P3"/>
    <mergeCell ref="Q3:X3"/>
    <mergeCell ref="N5:X5"/>
  </mergeCells>
  <printOptions/>
  <pageMargins left="0.31496062992125984" right="0.31496062992125984" top="0.5511811023622047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3">
      <selection activeCell="D18" sqref="D18:E18"/>
    </sheetView>
  </sheetViews>
  <sheetFormatPr defaultColWidth="9.00390625" defaultRowHeight="13.5"/>
  <cols>
    <col min="1" max="1" width="6.375" style="3" customWidth="1"/>
    <col min="2" max="2" width="4.00390625" style="3" customWidth="1"/>
    <col min="3" max="3" width="15.375" style="3" customWidth="1"/>
    <col min="4" max="4" width="10.375" style="3" customWidth="1"/>
    <col min="5" max="5" width="7.50390625" style="3" customWidth="1"/>
    <col min="6" max="6" width="9.125" style="3" customWidth="1"/>
    <col min="7" max="7" width="4.125" style="3" customWidth="1"/>
    <col min="8" max="8" width="4.00390625" style="3" customWidth="1"/>
    <col min="9" max="9" width="7.75390625" style="3" customWidth="1"/>
    <col min="10" max="10" width="3.875" style="3" customWidth="1"/>
    <col min="11" max="11" width="6.875" style="3" customWidth="1"/>
    <col min="12" max="12" width="6.25390625" style="3" customWidth="1"/>
    <col min="13" max="13" width="13.25390625" style="3" customWidth="1"/>
    <col min="14" max="14" width="8.375" style="3" customWidth="1"/>
    <col min="15" max="15" width="6.50390625" style="3" customWidth="1"/>
    <col min="16" max="16" width="3.50390625" style="3" customWidth="1"/>
    <col min="17" max="17" width="2.00390625" style="3" customWidth="1"/>
    <col min="18" max="18" width="2.75390625" style="3" customWidth="1"/>
    <col min="19" max="19" width="5.75390625" style="3" customWidth="1"/>
    <col min="20" max="20" width="3.375" style="3" customWidth="1"/>
    <col min="21" max="23" width="3.50390625" style="3" customWidth="1"/>
    <col min="24" max="24" width="2.25390625" style="3" customWidth="1"/>
    <col min="25" max="16384" width="9.00390625" style="3" customWidth="1"/>
  </cols>
  <sheetData>
    <row r="1" spans="1:2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 t="s">
        <v>0</v>
      </c>
      <c r="R1" s="42"/>
      <c r="S1" s="117"/>
      <c r="T1" s="117"/>
      <c r="U1" s="117"/>
      <c r="V1" s="117"/>
      <c r="W1" s="117"/>
      <c r="X1" s="118"/>
    </row>
    <row r="2" spans="1:24" ht="29.25" thickBo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7" customHeight="1" thickBot="1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 t="s">
        <v>1</v>
      </c>
      <c r="O3" s="46"/>
      <c r="P3" s="47"/>
      <c r="Q3" s="119"/>
      <c r="R3" s="120"/>
      <c r="S3" s="120"/>
      <c r="T3" s="120"/>
      <c r="U3" s="120"/>
      <c r="V3" s="120"/>
      <c r="W3" s="120"/>
      <c r="X3" s="121"/>
    </row>
    <row r="4" spans="1:24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 t="s">
        <v>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1:24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 t="s">
        <v>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4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  <row r="8" spans="1:24" ht="25.5" customHeight="1" thickBot="1">
      <c r="A8" s="2" t="s">
        <v>8</v>
      </c>
      <c r="B8" s="2"/>
      <c r="C8" s="38"/>
      <c r="D8" s="1" t="s">
        <v>10</v>
      </c>
      <c r="E8" s="39"/>
      <c r="F8" s="1"/>
      <c r="G8" s="1"/>
      <c r="H8" s="1"/>
      <c r="I8" s="1"/>
      <c r="J8" s="1"/>
      <c r="K8" s="1"/>
      <c r="L8" s="1"/>
      <c r="M8" s="4" t="s">
        <v>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ht="24" customHeight="1" thickBot="1">
      <c r="A9" s="2" t="s">
        <v>9</v>
      </c>
      <c r="B9" s="2"/>
      <c r="C9" s="124"/>
      <c r="D9" s="124"/>
      <c r="E9" s="124"/>
      <c r="F9" s="124"/>
      <c r="G9" s="124"/>
      <c r="H9" s="124"/>
      <c r="I9" s="124"/>
      <c r="J9" s="124"/>
      <c r="K9" s="124"/>
      <c r="L9" s="1"/>
      <c r="M9" s="4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</row>
    <row r="10" spans="1:24" ht="25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 t="s">
        <v>6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6"/>
    </row>
    <row r="11" spans="1:24" ht="15" customHeight="1">
      <c r="A11" s="57" t="s">
        <v>16</v>
      </c>
      <c r="B11" s="58"/>
      <c r="C11" s="59"/>
      <c r="D11" s="66">
        <f>SUM(D21:H21)</f>
        <v>0</v>
      </c>
      <c r="E11" s="67"/>
      <c r="F11" s="67"/>
      <c r="G11" s="67"/>
      <c r="H11" s="68"/>
      <c r="I11" s="1"/>
      <c r="J11" s="1"/>
      <c r="K11" s="1"/>
      <c r="L11" s="1"/>
      <c r="M11" s="5"/>
      <c r="N11" s="36" t="s">
        <v>7</v>
      </c>
      <c r="O11" s="75"/>
      <c r="P11" s="75"/>
      <c r="Q11" s="75"/>
      <c r="R11" s="75"/>
      <c r="S11" s="75"/>
      <c r="T11" s="75"/>
      <c r="U11" s="75"/>
      <c r="V11" s="75"/>
      <c r="W11" s="75"/>
      <c r="X11" s="76"/>
    </row>
    <row r="12" spans="1:24" ht="15" customHeight="1" thickBot="1">
      <c r="A12" s="60"/>
      <c r="B12" s="61"/>
      <c r="C12" s="62"/>
      <c r="D12" s="69"/>
      <c r="E12" s="70"/>
      <c r="F12" s="70"/>
      <c r="G12" s="70"/>
      <c r="H12" s="71"/>
      <c r="I12" s="1"/>
      <c r="J12" s="1"/>
      <c r="K12" s="1"/>
      <c r="L12" s="1"/>
      <c r="M12" s="8"/>
      <c r="N12" s="37" t="s">
        <v>33</v>
      </c>
      <c r="O12" s="77"/>
      <c r="P12" s="77"/>
      <c r="Q12" s="77"/>
      <c r="R12" s="77"/>
      <c r="S12" s="77"/>
      <c r="T12" s="77"/>
      <c r="U12" s="77"/>
      <c r="V12" s="77"/>
      <c r="W12" s="77"/>
      <c r="X12" s="78"/>
    </row>
    <row r="13" spans="1:24" ht="18" customHeight="1" thickBot="1">
      <c r="A13" s="63"/>
      <c r="B13" s="64"/>
      <c r="C13" s="65"/>
      <c r="D13" s="72"/>
      <c r="E13" s="73"/>
      <c r="F13" s="73"/>
      <c r="G13" s="73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22" t="s">
        <v>20</v>
      </c>
      <c r="O14" s="123"/>
      <c r="P14" s="81"/>
      <c r="Q14" s="82"/>
      <c r="R14" s="82"/>
      <c r="S14" s="82"/>
      <c r="T14" s="82"/>
      <c r="U14" s="82"/>
      <c r="V14" s="82"/>
      <c r="W14" s="82"/>
      <c r="X14" s="83"/>
    </row>
    <row r="15" spans="1:24" ht="15" customHeight="1" thickBot="1">
      <c r="A15" s="84"/>
      <c r="B15" s="85"/>
      <c r="C15" s="86"/>
      <c r="D15" s="87" t="s">
        <v>12</v>
      </c>
      <c r="E15" s="87"/>
      <c r="F15" s="9" t="s">
        <v>18</v>
      </c>
      <c r="G15" s="40">
        <v>10</v>
      </c>
      <c r="H15" s="10" t="s">
        <v>53</v>
      </c>
      <c r="I15" s="88" t="s">
        <v>55</v>
      </c>
      <c r="J15" s="89"/>
      <c r="K15" s="90"/>
      <c r="L15" s="1"/>
      <c r="M15" s="1"/>
      <c r="N15" s="122" t="s">
        <v>43</v>
      </c>
      <c r="O15" s="123"/>
      <c r="P15" s="81"/>
      <c r="Q15" s="82"/>
      <c r="R15" s="82"/>
      <c r="S15" s="82"/>
      <c r="T15" s="82"/>
      <c r="U15" s="82"/>
      <c r="V15" s="82"/>
      <c r="W15" s="82"/>
      <c r="X15" s="83"/>
    </row>
    <row r="16" spans="1:24" ht="15" customHeight="1" thickBot="1">
      <c r="A16" s="91" t="s">
        <v>34</v>
      </c>
      <c r="B16" s="87" t="s">
        <v>11</v>
      </c>
      <c r="C16" s="87"/>
      <c r="D16" s="125"/>
      <c r="E16" s="125"/>
      <c r="F16" s="93">
        <f>ROUND(+D16*$G$15/100,1)</f>
        <v>0</v>
      </c>
      <c r="G16" s="93"/>
      <c r="H16" s="93"/>
      <c r="I16" s="94">
        <f>SUM(D16:H17)</f>
        <v>0</v>
      </c>
      <c r="J16" s="95"/>
      <c r="K16" s="96"/>
      <c r="L16" s="1"/>
      <c r="M16" s="1"/>
      <c r="N16" s="122" t="s">
        <v>44</v>
      </c>
      <c r="O16" s="123"/>
      <c r="P16" s="81"/>
      <c r="Q16" s="82"/>
      <c r="R16" s="82"/>
      <c r="S16" s="82"/>
      <c r="T16" s="82"/>
      <c r="U16" s="82"/>
      <c r="V16" s="82"/>
      <c r="W16" s="82"/>
      <c r="X16" s="83"/>
    </row>
    <row r="17" spans="1:24" ht="15" customHeight="1" thickBot="1">
      <c r="A17" s="91"/>
      <c r="B17" s="87"/>
      <c r="C17" s="87"/>
      <c r="D17" s="125"/>
      <c r="E17" s="125"/>
      <c r="F17" s="93"/>
      <c r="G17" s="93"/>
      <c r="H17" s="93"/>
      <c r="I17" s="94"/>
      <c r="J17" s="95"/>
      <c r="K17" s="96"/>
      <c r="L17" s="97" t="s">
        <v>22</v>
      </c>
      <c r="M17" s="98"/>
      <c r="N17" s="122" t="s">
        <v>21</v>
      </c>
      <c r="O17" s="123"/>
      <c r="P17" s="81"/>
      <c r="Q17" s="82"/>
      <c r="R17" s="82"/>
      <c r="S17" s="82"/>
      <c r="T17" s="82"/>
      <c r="U17" s="82"/>
      <c r="V17" s="82"/>
      <c r="W17" s="82"/>
      <c r="X17" s="83"/>
    </row>
    <row r="18" spans="1:24" ht="30" customHeight="1" thickBot="1">
      <c r="A18" s="33" t="s">
        <v>35</v>
      </c>
      <c r="B18" s="87" t="s">
        <v>13</v>
      </c>
      <c r="C18" s="87"/>
      <c r="D18" s="125"/>
      <c r="E18" s="125"/>
      <c r="F18" s="93">
        <f>ROUND(+D18*$G$15/100,1)</f>
        <v>0</v>
      </c>
      <c r="G18" s="93"/>
      <c r="H18" s="93"/>
      <c r="I18" s="99">
        <f>SUM(D18:H18)</f>
        <v>0</v>
      </c>
      <c r="J18" s="100"/>
      <c r="K18" s="101"/>
      <c r="L18" s="1"/>
      <c r="M18" s="102" t="s">
        <v>23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30" customHeight="1" thickBot="1">
      <c r="A19" s="11" t="s">
        <v>36</v>
      </c>
      <c r="B19" s="87" t="s">
        <v>14</v>
      </c>
      <c r="C19" s="87"/>
      <c r="D19" s="103">
        <f>+D16+D18</f>
        <v>0</v>
      </c>
      <c r="E19" s="103"/>
      <c r="F19" s="103">
        <f>SUM(F16:H18)</f>
        <v>0</v>
      </c>
      <c r="G19" s="103"/>
      <c r="H19" s="103"/>
      <c r="I19" s="99">
        <f>SUM(D19:H19)</f>
        <v>0</v>
      </c>
      <c r="J19" s="100"/>
      <c r="K19" s="101"/>
      <c r="L19" s="1"/>
      <c r="M19" s="102" t="s">
        <v>24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30" customHeight="1" thickBot="1">
      <c r="A20" s="11" t="s">
        <v>37</v>
      </c>
      <c r="B20" s="87" t="s">
        <v>15</v>
      </c>
      <c r="C20" s="87"/>
      <c r="D20" s="126"/>
      <c r="E20" s="126"/>
      <c r="F20" s="103">
        <f>ROUND(+D20*$G$15/100,1)</f>
        <v>0</v>
      </c>
      <c r="G20" s="103"/>
      <c r="H20" s="103"/>
      <c r="I20" s="99">
        <f>SUM(D20:H20)</f>
        <v>0</v>
      </c>
      <c r="J20" s="100"/>
      <c r="K20" s="101"/>
      <c r="L20" s="1"/>
      <c r="M20" s="102" t="s">
        <v>25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30" customHeight="1" thickBot="1">
      <c r="A21" s="11" t="s">
        <v>38</v>
      </c>
      <c r="B21" s="87" t="s">
        <v>16</v>
      </c>
      <c r="C21" s="87"/>
      <c r="D21" s="126"/>
      <c r="E21" s="126"/>
      <c r="F21" s="103">
        <f>ROUND(+D21*$G$15/100,1)</f>
        <v>0</v>
      </c>
      <c r="G21" s="103"/>
      <c r="H21" s="103"/>
      <c r="I21" s="99">
        <f>SUM(D21:H21)</f>
        <v>0</v>
      </c>
      <c r="J21" s="100"/>
      <c r="K21" s="101"/>
      <c r="L21" s="1"/>
      <c r="M21" s="102" t="s">
        <v>26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27" customHeight="1" thickBot="1">
      <c r="A22" s="11" t="s">
        <v>39</v>
      </c>
      <c r="B22" s="87" t="s">
        <v>17</v>
      </c>
      <c r="C22" s="87"/>
      <c r="D22" s="103">
        <f>+D19-D20-D21</f>
        <v>0</v>
      </c>
      <c r="E22" s="103"/>
      <c r="F22" s="103">
        <f>ROUND(+D22*$G$15/100,1)</f>
        <v>0</v>
      </c>
      <c r="G22" s="103"/>
      <c r="H22" s="103"/>
      <c r="I22" s="99">
        <f>SUM(D22:H22)</f>
        <v>0</v>
      </c>
      <c r="J22" s="100"/>
      <c r="K22" s="101"/>
      <c r="L22" s="1"/>
      <c r="M22" s="102" t="s">
        <v>27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27" customHeight="1" thickBot="1">
      <c r="A23" s="29"/>
      <c r="B23" s="30"/>
      <c r="C23" s="30"/>
      <c r="D23" s="31"/>
      <c r="E23" s="31"/>
      <c r="F23" s="31"/>
      <c r="G23" s="31"/>
      <c r="H23" s="31"/>
      <c r="I23" s="1"/>
      <c r="J23" s="1"/>
      <c r="K23" s="1"/>
      <c r="L23" s="1"/>
      <c r="M23" s="22" t="s">
        <v>40</v>
      </c>
      <c r="N23" s="23"/>
      <c r="O23" s="24"/>
      <c r="P23" s="108" t="s">
        <v>28</v>
      </c>
      <c r="Q23" s="109"/>
      <c r="R23" s="110"/>
      <c r="S23" s="23"/>
      <c r="T23" s="24"/>
      <c r="U23" s="24"/>
      <c r="V23" s="24"/>
      <c r="W23" s="25"/>
      <c r="X23" s="1"/>
    </row>
    <row r="24" spans="1:24" ht="7.5" customHeight="1" thickBot="1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1"/>
      <c r="M24" s="21"/>
      <c r="N24" s="7"/>
      <c r="O24" s="7"/>
      <c r="P24" s="111"/>
      <c r="Q24" s="111"/>
      <c r="R24" s="111"/>
      <c r="S24" s="7"/>
      <c r="T24" s="7"/>
      <c r="U24" s="7"/>
      <c r="V24" s="7"/>
      <c r="W24" s="7"/>
      <c r="X24" s="1"/>
    </row>
    <row r="25" spans="1:24" ht="21" customHeight="1" thickBot="1">
      <c r="A25" s="1"/>
      <c r="B25" s="1"/>
      <c r="C25" s="1"/>
      <c r="D25" s="41" t="s">
        <v>19</v>
      </c>
      <c r="E25" s="42"/>
      <c r="F25" s="127">
        <f>ROUND(+$D$21*1/1000,0)</f>
        <v>0</v>
      </c>
      <c r="G25" s="128">
        <f>IF($D$19&lt;500000,0,ROUND(+$D$21*1/1000,0))</f>
        <v>0</v>
      </c>
      <c r="H25" s="32"/>
      <c r="I25" s="32"/>
      <c r="J25" s="32"/>
      <c r="K25" s="114" t="s">
        <v>30</v>
      </c>
      <c r="L25" s="115"/>
      <c r="M25" s="114" t="s">
        <v>61</v>
      </c>
      <c r="N25" s="116"/>
      <c r="O25" s="116"/>
      <c r="P25" s="116"/>
      <c r="Q25" s="115"/>
      <c r="R25" s="106" t="s">
        <v>31</v>
      </c>
      <c r="S25" s="106"/>
      <c r="T25" s="106"/>
      <c r="U25" s="105" t="s">
        <v>32</v>
      </c>
      <c r="V25" s="106"/>
      <c r="W25" s="106"/>
      <c r="X25" s="107"/>
    </row>
    <row r="26" spans="1:24" ht="9" customHeight="1">
      <c r="A26" s="1"/>
      <c r="B26" s="1"/>
      <c r="C26" s="1"/>
      <c r="D26" s="1"/>
      <c r="E26" s="1"/>
      <c r="F26" s="1"/>
      <c r="G26" s="1"/>
      <c r="H26" s="7"/>
      <c r="I26" s="7"/>
      <c r="J26" s="7"/>
      <c r="K26" s="12"/>
      <c r="L26" s="13"/>
      <c r="M26" s="12"/>
      <c r="N26" s="14"/>
      <c r="O26" s="14"/>
      <c r="P26" s="14"/>
      <c r="Q26" s="13"/>
      <c r="R26" s="14"/>
      <c r="S26" s="14"/>
      <c r="T26" s="14"/>
      <c r="U26" s="12"/>
      <c r="V26" s="14"/>
      <c r="W26" s="14"/>
      <c r="X26" s="13"/>
    </row>
    <row r="27" spans="1:24" ht="9" customHeight="1">
      <c r="A27" s="1"/>
      <c r="B27" s="1"/>
      <c r="C27" s="1"/>
      <c r="D27" s="1"/>
      <c r="E27" s="1"/>
      <c r="F27" s="1"/>
      <c r="G27" s="1"/>
      <c r="H27" s="7"/>
      <c r="I27" s="7"/>
      <c r="J27" s="7"/>
      <c r="K27" s="15"/>
      <c r="L27" s="16"/>
      <c r="M27" s="15"/>
      <c r="N27" s="7"/>
      <c r="O27" s="7"/>
      <c r="P27" s="7"/>
      <c r="Q27" s="16"/>
      <c r="R27" s="7"/>
      <c r="S27" s="7"/>
      <c r="T27" s="7"/>
      <c r="U27" s="15"/>
      <c r="V27" s="7"/>
      <c r="W27" s="7"/>
      <c r="X27" s="16"/>
    </row>
    <row r="28" spans="1:24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6"/>
      <c r="M28" s="15"/>
      <c r="N28" s="7"/>
      <c r="O28" s="7"/>
      <c r="P28" s="7"/>
      <c r="Q28" s="16"/>
      <c r="R28" s="7"/>
      <c r="S28" s="7"/>
      <c r="T28" s="7"/>
      <c r="U28" s="15"/>
      <c r="V28" s="7"/>
      <c r="W28" s="7"/>
      <c r="X28" s="16"/>
    </row>
    <row r="29" spans="1:24" ht="18" customHeight="1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5"/>
      <c r="L29" s="16"/>
      <c r="M29" s="15"/>
      <c r="N29" s="7"/>
      <c r="O29" s="7"/>
      <c r="P29" s="7"/>
      <c r="Q29" s="16"/>
      <c r="R29" s="7"/>
      <c r="S29" s="7"/>
      <c r="T29" s="7"/>
      <c r="U29" s="15"/>
      <c r="V29" s="7"/>
      <c r="W29" s="7"/>
      <c r="X29" s="16"/>
    </row>
    <row r="30" spans="2:24" ht="9" customHeight="1">
      <c r="B30" s="1"/>
      <c r="C30" s="1"/>
      <c r="D30" s="1"/>
      <c r="E30" s="1"/>
      <c r="F30" s="1"/>
      <c r="G30" s="1"/>
      <c r="H30" s="1"/>
      <c r="I30" s="1"/>
      <c r="J30" s="1"/>
      <c r="K30" s="17"/>
      <c r="L30" s="18"/>
      <c r="M30" s="17"/>
      <c r="N30" s="19"/>
      <c r="O30" s="19"/>
      <c r="P30" s="19"/>
      <c r="Q30" s="18"/>
      <c r="R30" s="19"/>
      <c r="S30" s="19"/>
      <c r="T30" s="19"/>
      <c r="U30" s="17"/>
      <c r="V30" s="19"/>
      <c r="W30" s="19"/>
      <c r="X30" s="18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6:11" ht="13.5">
      <c r="F32" s="1"/>
      <c r="G32" s="1"/>
      <c r="H32" s="1"/>
      <c r="I32" s="1"/>
      <c r="J32" s="1"/>
      <c r="K32" s="1"/>
    </row>
  </sheetData>
  <sheetProtection password="CC6F" sheet="1" formatCells="0" selectLockedCells="1"/>
  <mergeCells count="64">
    <mergeCell ref="O11:X11"/>
    <mergeCell ref="O12:X12"/>
    <mergeCell ref="L17:M17"/>
    <mergeCell ref="M18:X18"/>
    <mergeCell ref="M19:X19"/>
    <mergeCell ref="D22:E22"/>
    <mergeCell ref="N16:O16"/>
    <mergeCell ref="P16:X16"/>
    <mergeCell ref="N17:O17"/>
    <mergeCell ref="P17:X17"/>
    <mergeCell ref="M25:Q25"/>
    <mergeCell ref="I18:K18"/>
    <mergeCell ref="I19:K19"/>
    <mergeCell ref="I20:K20"/>
    <mergeCell ref="I21:K21"/>
    <mergeCell ref="F25:G25"/>
    <mergeCell ref="K25:L25"/>
    <mergeCell ref="I22:K22"/>
    <mergeCell ref="M22:X22"/>
    <mergeCell ref="R25:T25"/>
    <mergeCell ref="I16:K17"/>
    <mergeCell ref="D21:E21"/>
    <mergeCell ref="F21:H21"/>
    <mergeCell ref="P24:R24"/>
    <mergeCell ref="M20:X20"/>
    <mergeCell ref="D19:E19"/>
    <mergeCell ref="F19:H19"/>
    <mergeCell ref="D20:E20"/>
    <mergeCell ref="F20:H20"/>
    <mergeCell ref="B22:C22"/>
    <mergeCell ref="U25:X25"/>
    <mergeCell ref="A11:C13"/>
    <mergeCell ref="D11:H13"/>
    <mergeCell ref="M21:X21"/>
    <mergeCell ref="D25:E25"/>
    <mergeCell ref="P23:R23"/>
    <mergeCell ref="B21:C21"/>
    <mergeCell ref="F22:H22"/>
    <mergeCell ref="B20:C20"/>
    <mergeCell ref="B18:C18"/>
    <mergeCell ref="D18:E18"/>
    <mergeCell ref="F18:H18"/>
    <mergeCell ref="B19:C19"/>
    <mergeCell ref="D15:E15"/>
    <mergeCell ref="A16:A17"/>
    <mergeCell ref="B16:C17"/>
    <mergeCell ref="D16:E17"/>
    <mergeCell ref="F16:H17"/>
    <mergeCell ref="P14:X14"/>
    <mergeCell ref="N15:O15"/>
    <mergeCell ref="P15:X15"/>
    <mergeCell ref="A15:C15"/>
    <mergeCell ref="N14:O14"/>
    <mergeCell ref="N6:X7"/>
    <mergeCell ref="N8:X9"/>
    <mergeCell ref="N10:W10"/>
    <mergeCell ref="C9:K9"/>
    <mergeCell ref="I15:K15"/>
    <mergeCell ref="Q1:R1"/>
    <mergeCell ref="S1:X1"/>
    <mergeCell ref="A2:X2"/>
    <mergeCell ref="N3:P3"/>
    <mergeCell ref="Q3:X3"/>
    <mergeCell ref="N5:X5"/>
  </mergeCells>
  <printOptions/>
  <pageMargins left="0.31496062992125984" right="0.31496062992125984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m_ohtani</dc:creator>
  <cp:keywords/>
  <dc:description/>
  <cp:lastModifiedBy>m_ohtani</cp:lastModifiedBy>
  <cp:lastPrinted>2018-02-14T02:16:42Z</cp:lastPrinted>
  <dcterms:created xsi:type="dcterms:W3CDTF">2017-10-13T07:09:54Z</dcterms:created>
  <dcterms:modified xsi:type="dcterms:W3CDTF">2021-06-01T07:34:12Z</dcterms:modified>
  <cp:category/>
  <cp:version/>
  <cp:contentType/>
  <cp:contentStatus/>
</cp:coreProperties>
</file>